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20" windowHeight="8190" tabRatio="21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D8" i="1" s="1"/>
  <c r="D10" i="1" l="1"/>
  <c r="D9" i="1"/>
  <c r="E9" i="1" s="1"/>
  <c r="F9" i="1" s="1"/>
  <c r="G9" i="1" s="1"/>
  <c r="D13" i="1"/>
  <c r="E13" i="1" s="1"/>
  <c r="F13" i="1" s="1"/>
  <c r="G13" i="1" s="1"/>
  <c r="E8" i="1"/>
  <c r="F8" i="1" s="1"/>
  <c r="G8" i="1" s="1"/>
  <c r="E16" i="1"/>
  <c r="F16" i="1" s="1"/>
  <c r="G16" i="1" s="1"/>
  <c r="E10" i="1"/>
  <c r="F10" i="1" s="1"/>
  <c r="G10" i="1" s="1"/>
  <c r="D16" i="1"/>
  <c r="D18" i="1"/>
  <c r="E18" i="1" s="1"/>
  <c r="F18" i="1" s="1"/>
  <c r="G18" i="1" s="1"/>
  <c r="D15" i="1"/>
  <c r="E15" i="1" s="1"/>
  <c r="F15" i="1" s="1"/>
  <c r="G15" i="1" s="1"/>
  <c r="D12" i="1"/>
  <c r="E12" i="1" s="1"/>
  <c r="F12" i="1" s="1"/>
  <c r="G12" i="1" s="1"/>
  <c r="E11" i="1"/>
  <c r="F11" i="1" s="1"/>
  <c r="G11" i="1" s="1"/>
  <c r="D17" i="1"/>
  <c r="E17" i="1" s="1"/>
  <c r="F17" i="1" s="1"/>
  <c r="G17" i="1" s="1"/>
  <c r="D14" i="1"/>
  <c r="E14" i="1" s="1"/>
  <c r="F14" i="1" s="1"/>
  <c r="G14" i="1" s="1"/>
  <c r="D11" i="1"/>
</calcChain>
</file>

<file path=xl/sharedStrings.xml><?xml version="1.0" encoding="utf-8"?>
<sst xmlns="http://schemas.openxmlformats.org/spreadsheetml/2006/main" count="11" uniqueCount="11">
  <si>
    <t>Max. flow through orifice plate (GPM) =</t>
  </si>
  <si>
    <t>Differential pressure at that flowrate (“WC) =</t>
  </si>
  <si>
    <t>Differential pressure measurement error (“WC) =</t>
  </si>
  <si>
    <t>Flow (GPM)</t>
  </si>
  <si>
    <t>DP @ orifice (“WC”)</t>
  </si>
  <si>
    <t>Displayed flow (GPM)</t>
  </si>
  <si>
    <t>Yellow = values you enter into the spreadsheet</t>
  </si>
  <si>
    <t>Blue = values calculated by the computer</t>
  </si>
  <si>
    <r>
      <t xml:space="preserve">(“k” factor)  ----  </t>
    </r>
    <r>
      <rPr>
        <i/>
        <sz val="10"/>
        <rFont val="Arial"/>
        <family val="2"/>
      </rPr>
      <t>Q = k * sqrt(P)</t>
    </r>
    <r>
      <rPr>
        <sz val="10"/>
        <rFont val="Arial"/>
        <family val="2"/>
      </rPr>
      <t xml:space="preserve"> =</t>
    </r>
  </si>
  <si>
    <t>Flow error (GPM)</t>
  </si>
  <si>
    <t>Flow error (% of actual GPM)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</si>
</sst>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35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B1" workbookViewId="0">
      <selection activeCell="C9" sqref="C9"/>
    </sheetView>
  </sheetViews>
  <sheetFormatPr defaultColWidth="11.5703125" defaultRowHeight="12.75" x14ac:dyDescent="0.2"/>
  <cols>
    <col min="1" max="1" width="41.140625" customWidth="1"/>
    <col min="2" max="2" width="11.5703125" style="1"/>
    <col min="3" max="3" width="12.42578125" style="2" customWidth="1"/>
    <col min="4" max="4" width="20.85546875" style="2" customWidth="1"/>
    <col min="5" max="5" width="24" style="2" customWidth="1"/>
    <col min="6" max="6" width="19.5703125" customWidth="1"/>
    <col min="7" max="7" width="27.7109375" customWidth="1"/>
  </cols>
  <sheetData>
    <row r="1" spans="1:7" x14ac:dyDescent="0.2">
      <c r="A1" s="7" t="s">
        <v>0</v>
      </c>
      <c r="B1" s="8">
        <v>250</v>
      </c>
    </row>
    <row r="2" spans="1:7" x14ac:dyDescent="0.2">
      <c r="A2" s="7" t="s">
        <v>1</v>
      </c>
      <c r="B2" s="8">
        <v>100</v>
      </c>
    </row>
    <row r="3" spans="1:7" x14ac:dyDescent="0.2">
      <c r="A3" s="7" t="s">
        <v>8</v>
      </c>
      <c r="B3" s="14">
        <f>B1/SQRT(B2)</f>
        <v>25</v>
      </c>
      <c r="D3" s="3"/>
    </row>
    <row r="4" spans="1:7" x14ac:dyDescent="0.2">
      <c r="A4" s="7" t="s">
        <v>2</v>
      </c>
      <c r="B4" s="9">
        <v>-0.2</v>
      </c>
    </row>
    <row r="5" spans="1:7" x14ac:dyDescent="0.2">
      <c r="A5" s="4"/>
      <c r="B5" s="5"/>
    </row>
    <row r="6" spans="1:7" x14ac:dyDescent="0.2">
      <c r="A6" s="12" t="s">
        <v>6</v>
      </c>
      <c r="B6" s="5"/>
    </row>
    <row r="7" spans="1:7" s="3" customFormat="1" x14ac:dyDescent="0.2">
      <c r="A7" s="13" t="s">
        <v>7</v>
      </c>
      <c r="B7" s="6"/>
      <c r="C7" s="10" t="s">
        <v>3</v>
      </c>
      <c r="D7" s="10" t="s">
        <v>4</v>
      </c>
      <c r="E7" s="10" t="s">
        <v>5</v>
      </c>
      <c r="F7" s="10" t="s">
        <v>9</v>
      </c>
      <c r="G7" s="10" t="s">
        <v>10</v>
      </c>
    </row>
    <row r="8" spans="1:7" x14ac:dyDescent="0.2">
      <c r="C8" s="11">
        <v>15</v>
      </c>
      <c r="D8" s="18">
        <f t="shared" ref="D8:D18" si="0">(C8/$B$3)^2</f>
        <v>0.36</v>
      </c>
      <c r="E8" s="15">
        <f t="shared" ref="E8:E18" si="1">$B$3*SQRT(D8+$B$4)</f>
        <v>10</v>
      </c>
      <c r="F8" s="16">
        <f>E8-C8</f>
        <v>-5</v>
      </c>
      <c r="G8" s="17">
        <f>F8/C8</f>
        <v>-0.33333333333333331</v>
      </c>
    </row>
    <row r="9" spans="1:7" x14ac:dyDescent="0.2">
      <c r="C9" s="11">
        <v>25</v>
      </c>
      <c r="D9" s="18">
        <f t="shared" si="0"/>
        <v>1</v>
      </c>
      <c r="E9" s="15">
        <f t="shared" si="1"/>
        <v>22.360679774997898</v>
      </c>
      <c r="F9" s="16">
        <f t="shared" ref="F9:F18" si="2">E9-C9</f>
        <v>-2.6393202250021019</v>
      </c>
      <c r="G9" s="17">
        <f t="shared" ref="G9:G18" si="3">F9/C9</f>
        <v>-0.10557280900008408</v>
      </c>
    </row>
    <row r="10" spans="1:7" x14ac:dyDescent="0.2">
      <c r="C10" s="11">
        <v>50</v>
      </c>
      <c r="D10" s="18">
        <f t="shared" si="0"/>
        <v>4</v>
      </c>
      <c r="E10" s="15">
        <f t="shared" si="1"/>
        <v>48.733971724044814</v>
      </c>
      <c r="F10" s="16">
        <f t="shared" si="2"/>
        <v>-1.2660282759551862</v>
      </c>
      <c r="G10" s="17">
        <f t="shared" si="3"/>
        <v>-2.5320565519103725E-2</v>
      </c>
    </row>
    <row r="11" spans="1:7" x14ac:dyDescent="0.2">
      <c r="C11" s="11">
        <v>75</v>
      </c>
      <c r="D11" s="18">
        <f t="shared" si="0"/>
        <v>9</v>
      </c>
      <c r="E11" s="15">
        <f t="shared" si="1"/>
        <v>74.16198487095663</v>
      </c>
      <c r="F11" s="16">
        <f t="shared" si="2"/>
        <v>-0.83801512904337017</v>
      </c>
      <c r="G11" s="17">
        <f t="shared" si="3"/>
        <v>-1.1173535053911603E-2</v>
      </c>
    </row>
    <row r="12" spans="1:7" x14ac:dyDescent="0.2">
      <c r="C12" s="11">
        <v>100</v>
      </c>
      <c r="D12" s="18">
        <f t="shared" si="0"/>
        <v>16</v>
      </c>
      <c r="E12" s="15">
        <f t="shared" si="1"/>
        <v>99.37303457175895</v>
      </c>
      <c r="F12" s="16">
        <f t="shared" si="2"/>
        <v>-0.62696542824104995</v>
      </c>
      <c r="G12" s="17">
        <f t="shared" si="3"/>
        <v>-6.2696542824104999E-3</v>
      </c>
    </row>
    <row r="13" spans="1:7" x14ac:dyDescent="0.2">
      <c r="C13" s="11">
        <v>125</v>
      </c>
      <c r="D13" s="18">
        <f t="shared" si="0"/>
        <v>25</v>
      </c>
      <c r="E13" s="15">
        <f t="shared" si="1"/>
        <v>124.49899597988731</v>
      </c>
      <c r="F13" s="16">
        <f t="shared" si="2"/>
        <v>-0.50100402011268841</v>
      </c>
      <c r="G13" s="17">
        <f t="shared" si="3"/>
        <v>-4.0080321609015073E-3</v>
      </c>
    </row>
    <row r="14" spans="1:7" x14ac:dyDescent="0.2">
      <c r="C14" s="11">
        <v>150</v>
      </c>
      <c r="D14" s="18">
        <f t="shared" si="0"/>
        <v>36</v>
      </c>
      <c r="E14" s="15">
        <f t="shared" si="1"/>
        <v>149.58275301651591</v>
      </c>
      <c r="F14" s="16">
        <f t="shared" si="2"/>
        <v>-0.41724698348409106</v>
      </c>
      <c r="G14" s="17">
        <f t="shared" si="3"/>
        <v>-2.7816465565606071E-3</v>
      </c>
    </row>
    <row r="15" spans="1:7" x14ac:dyDescent="0.2">
      <c r="C15" s="11">
        <v>175</v>
      </c>
      <c r="D15" s="18">
        <f t="shared" si="0"/>
        <v>49</v>
      </c>
      <c r="E15" s="15">
        <f t="shared" si="1"/>
        <v>174.64249196572982</v>
      </c>
      <c r="F15" s="16">
        <f t="shared" si="2"/>
        <v>-0.35750803427018241</v>
      </c>
      <c r="G15" s="17">
        <f t="shared" si="3"/>
        <v>-2.042903052972471E-3</v>
      </c>
    </row>
    <row r="16" spans="1:7" x14ac:dyDescent="0.2">
      <c r="C16" s="11">
        <v>200</v>
      </c>
      <c r="D16" s="18">
        <f t="shared" si="0"/>
        <v>64</v>
      </c>
      <c r="E16" s="15">
        <f t="shared" si="1"/>
        <v>199.68725547715857</v>
      </c>
      <c r="F16" s="16">
        <f t="shared" si="2"/>
        <v>-0.3127445228414274</v>
      </c>
      <c r="G16" s="17">
        <f t="shared" si="3"/>
        <v>-1.563722614207137E-3</v>
      </c>
    </row>
    <row r="17" spans="3:7" x14ac:dyDescent="0.2">
      <c r="C17" s="11">
        <v>225</v>
      </c>
      <c r="D17" s="18">
        <f t="shared" si="0"/>
        <v>81</v>
      </c>
      <c r="E17" s="15">
        <f t="shared" si="1"/>
        <v>224.72205054244233</v>
      </c>
      <c r="F17" s="16">
        <f t="shared" si="2"/>
        <v>-0.27794945755766776</v>
      </c>
      <c r="G17" s="17">
        <f t="shared" si="3"/>
        <v>-1.2353309224785235E-3</v>
      </c>
    </row>
    <row r="18" spans="3:7" x14ac:dyDescent="0.2">
      <c r="C18" s="11">
        <v>250</v>
      </c>
      <c r="D18" s="18">
        <f t="shared" si="0"/>
        <v>100</v>
      </c>
      <c r="E18" s="15">
        <f t="shared" si="1"/>
        <v>249.74987487484356</v>
      </c>
      <c r="F18" s="16">
        <f t="shared" si="2"/>
        <v>-0.25012512515644403</v>
      </c>
      <c r="G18" s="17">
        <f t="shared" si="3"/>
        <v>-1.0005005006257762E-3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2012-12-02T16:51:57Z</dcterms:created>
  <dcterms:modified xsi:type="dcterms:W3CDTF">2012-12-02T16:57:45Z</dcterms:modified>
</cp:coreProperties>
</file>